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ocuments\A Wynalazki\4. INTARG\INTARG 2019\A. Wysyłka, Foldery\2. WYSYŁKA\INTARG 2019 Wysyłka j. pl\"/>
    </mc:Choice>
  </mc:AlternateContent>
  <bookViews>
    <workbookView xWindow="0" yWindow="0" windowWidth="22920" windowHeight="93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D35" i="1" l="1"/>
  <c r="H35" i="1" s="1"/>
  <c r="D49" i="1" l="1"/>
  <c r="H49" i="1" s="1"/>
  <c r="H27" i="1" l="1"/>
  <c r="H28" i="1"/>
  <c r="H32" i="1" l="1"/>
  <c r="H55" i="1"/>
  <c r="H54" i="1" l="1"/>
  <c r="H53" i="1" l="1"/>
  <c r="H52" i="1" l="1"/>
  <c r="D48" i="1" l="1"/>
  <c r="D47" i="1"/>
  <c r="D46" i="1"/>
  <c r="D45" i="1"/>
  <c r="D44" i="1"/>
  <c r="D43" i="1"/>
  <c r="D42" i="1"/>
  <c r="D41" i="1"/>
  <c r="D40" i="1"/>
  <c r="D39" i="1"/>
  <c r="D38" i="1"/>
  <c r="D37" i="1"/>
  <c r="H37" i="1" s="1"/>
  <c r="H34" i="1"/>
  <c r="H50" i="1" l="1"/>
  <c r="H48" i="1"/>
  <c r="H47" i="1"/>
  <c r="H46" i="1"/>
  <c r="H45" i="1"/>
  <c r="H44" i="1"/>
  <c r="H43" i="1"/>
  <c r="H42" i="1"/>
  <c r="H41" i="1"/>
  <c r="H40" i="1"/>
  <c r="H39" i="1"/>
  <c r="H38" i="1"/>
  <c r="H56" i="1" s="1"/>
</calcChain>
</file>

<file path=xl/sharedStrings.xml><?xml version="1.0" encoding="utf-8"?>
<sst xmlns="http://schemas.openxmlformats.org/spreadsheetml/2006/main" count="130" uniqueCount="84">
  <si>
    <t>KARTA ZGŁOSZENIOWA - UMOWA</t>
  </si>
  <si>
    <t>WYSTAWCA</t>
  </si>
  <si>
    <t>pełna nazwa firmy</t>
  </si>
  <si>
    <t>adres</t>
  </si>
  <si>
    <t>NIP</t>
  </si>
  <si>
    <t>www</t>
  </si>
  <si>
    <t>osoba do kontaktu</t>
  </si>
  <si>
    <t>telefon</t>
  </si>
  <si>
    <t>e-mail</t>
  </si>
  <si>
    <t>DANE DO  FAKTURY</t>
  </si>
  <si>
    <r>
      <t>JEDNOSTKA SFERY NAUKI</t>
    </r>
    <r>
      <rPr>
        <i/>
        <sz val="11"/>
        <color theme="1"/>
        <rFont val="Calibri"/>
        <family val="2"/>
        <charset val="238"/>
        <scheme val="minor"/>
      </rPr>
      <t xml:space="preserve"> (należy podkreślić właściwe)</t>
    </r>
    <r>
      <rPr>
        <i/>
        <sz val="8"/>
        <color theme="1"/>
        <rFont val="Calibri"/>
        <family val="2"/>
        <charset val="238"/>
        <scheme val="minor"/>
      </rPr>
      <t xml:space="preserve"> tj. jednostka, której podstawowym rodzajem działalności jest prowadzenie prac badawczo-rozwojowych: placówki naukowe Polskiej Akademii Nauk, jednostki badawczo-rozwojowe, tj. jednostki państwowe działające na podstawie ustawy z dnia 25 VII 1985 r. o jednostkach badawczo-rozwojowych (jednolity tekst Dz. U. 2001 Nr 33, poz. 388 z późniejszymi zmianami),  inne, tj. jednostki prywatne, zaklasyfikowane według Polskiej Klasyfikacji Działalności PKD 2004 do działu 73 ,,Działalność badawczo-rozwojowa”</t>
    </r>
  </si>
  <si>
    <t>TAK</t>
  </si>
  <si>
    <t>NIE</t>
  </si>
  <si>
    <t>Tytuły wynalazków</t>
  </si>
  <si>
    <t>wynalazek 1:</t>
  </si>
  <si>
    <t>wynalazek 2:</t>
  </si>
  <si>
    <t>wynalazek 3:</t>
  </si>
  <si>
    <t>wynalazek 4:</t>
  </si>
  <si>
    <t>wynalazek 5:</t>
  </si>
  <si>
    <t>wynalazek 6:</t>
  </si>
  <si>
    <t>ZAMÓWIENIE (ceny netto, VAT 23%)</t>
  </si>
  <si>
    <t>1. STOISKO WYSTAWIENNICZE</t>
  </si>
  <si>
    <t>1.</t>
  </si>
  <si>
    <t>x</t>
  </si>
  <si>
    <t>m2</t>
  </si>
  <si>
    <t>Drzwi systemowe harmonijkowe / pełne</t>
  </si>
  <si>
    <t>szt</t>
  </si>
  <si>
    <t>Lada systemowa łukowa</t>
  </si>
  <si>
    <t>Krzesło tapicerowane</t>
  </si>
  <si>
    <t>Hoker pneumatyczny</t>
  </si>
  <si>
    <t>Stojak na ulotki</t>
  </si>
  <si>
    <t>Kosz na śmieci + wieszak</t>
  </si>
  <si>
    <t>TV / plazma z montażem</t>
  </si>
  <si>
    <t>Gniazdo elektryczne 230 V</t>
  </si>
  <si>
    <t xml:space="preserve">……...………......................                                                               </t>
  </si>
  <si>
    <t>…………….…………………………….............................</t>
  </si>
  <si>
    <t xml:space="preserve">(pieczęć firmowa) </t>
  </si>
  <si>
    <t>(data , podpis i pieczęć służbowa osoby uprawnionej)</t>
  </si>
  <si>
    <t>Organizatorzy:</t>
  </si>
  <si>
    <t>EUROBUSINESS-HALLER</t>
  </si>
  <si>
    <t>Fundacja HALLER PRO INVENTIO</t>
  </si>
  <si>
    <t>ul. Obroki 133, 40-833 Katowice</t>
  </si>
  <si>
    <t xml:space="preserve">ul. Obroki 133, 40-833 Katowice, </t>
  </si>
  <si>
    <t>www.intarg.haller.pl</t>
  </si>
  <si>
    <t>www.fundacja.haller.pl</t>
  </si>
  <si>
    <t xml:space="preserve">kontakt@haller.pl </t>
  </si>
  <si>
    <t>intarg@haller.pl</t>
  </si>
  <si>
    <t>2.</t>
  </si>
  <si>
    <t>WYNAJEM SALI KONFERENCYJNEJ</t>
  </si>
  <si>
    <t>godz.</t>
  </si>
  <si>
    <t>5. OPCJE DODATKOWE</t>
  </si>
  <si>
    <t>6.</t>
  </si>
  <si>
    <t>Temat konferencji lub prelekcji</t>
  </si>
  <si>
    <t>30 min</t>
  </si>
  <si>
    <t>Podest H 80 - 100 cm x 50 cm</t>
  </si>
  <si>
    <t>Półki systemowe - 100 cm x 50 cm na zapleczu</t>
  </si>
  <si>
    <t>Lada systemowa H 100 - 100 cm x 50 cm z półką</t>
  </si>
  <si>
    <t>Gablota systemowa jubilerska 100 cm x 50 cm</t>
  </si>
  <si>
    <t>osoby</t>
  </si>
  <si>
    <t>Prosimy o wypełnienie  szarych pól formulara</t>
  </si>
  <si>
    <t>Wynajem jednej sali konferencyjnej na około 270 osób. Sala jest w pełni wyposażona. Organizator konferencji zapewnia sobie audytorium we własnym zakresie. Organizator Targów zapewnia wsparcie promocyjne konferencji: umieszczenie informacji o konferencji na www.intarg.haller.pl w zakładce Program (z przekierowaniem na stronę internetową konferencji),w zaproszeniach, newsletterach, katalogu i innych materiałach informacyjnych o Targach i ich programie.</t>
  </si>
  <si>
    <t xml:space="preserve">Wpis wystawcy do katalogu drukowanego (jedno zdanie o działalności, www), na stronę internetową Targów w zakładce Wystawcy (opis działalności + logotyp, www), identyfikatory Wystawcy, udział w imprezach towarzyszących, 30-minutową prelekcję w strefie prezentacji, skorzystanie ze zdjęć i filmu o Targach ze strony www.intarg.haller.pl w zakładce Galeria, ubezpieczenie OC. </t>
  </si>
  <si>
    <t>Zgłoszenie wynalazku do Konkursu, ocena wynalazku przez międzynarodowe jury INTARG, umieszczenie informacji o wynalazku na stronie Targów w zakładce Wynalazki (tytuł, opis, autorzy, firma), udział w gali finałowej konkursu INTARG, promocja nagrodzonych wynalazków w mediach (w Internecie, na stronie Targów, wśród partnerów, patronów wydarzenia itp.)</t>
  </si>
  <si>
    <t>Możliwość wygłoszenia prelekcji w strefie prezentacji do audytorium liczącego około 50 osób. Organizator prelekcji zapewnia audytorium. Organizator Targów zapewnia wsparcie promocyjne prelekcji: umieszczenie informacji o prelekcji na www.intarg.haller.pl w zakładce Program, w zaproszeniach, newsletterach, katalogu i innych materiałach informacyjnych o Targach i ich programie.</t>
  </si>
  <si>
    <t xml:space="preserve">2. OPŁATA REJESTRACYJNA WYSTAWCY (OBOWIĄZKOWA) </t>
  </si>
  <si>
    <t>4. WYPOSAŻENIE STOISKA</t>
  </si>
  <si>
    <t>BILET NA NETWORKING  KOKTAJL</t>
  </si>
  <si>
    <t>Powierzchnia wystawiennicza min. 2 mkw bez zabudowy i wyposażenia</t>
  </si>
  <si>
    <t>STOISKO NIEZABUDOWANE</t>
  </si>
  <si>
    <t>STOISKO ZABUDOWANE</t>
  </si>
  <si>
    <r>
      <t xml:space="preserve">PRELEKCJA W STREFIE PREZENTACJI                                       </t>
    </r>
    <r>
      <rPr>
        <i/>
        <sz val="11"/>
        <rFont val="Calibri"/>
        <family val="2"/>
        <charset val="238"/>
        <scheme val="minor"/>
      </rPr>
      <t>(dla wystawców 30 min gratis)</t>
    </r>
  </si>
  <si>
    <t xml:space="preserve">BILET NA  WYCIECZKĘ  </t>
  </si>
  <si>
    <r>
      <t>Powierzchnia wystawiennicza wraz z zabudową w systemie oktagonalnym, ścianki działowe, zewnętrzne w kolorze białym, wykładzina, fryz, oświetlenie 150W (1 punkt świetlny/3m</t>
    </r>
    <r>
      <rPr>
        <sz val="11"/>
        <color theme="1"/>
        <rFont val="Calibri"/>
        <family val="2"/>
        <charset val="238"/>
      </rPr>
      <t>²</t>
    </r>
    <r>
      <rPr>
        <i/>
        <sz val="11"/>
        <color theme="1"/>
        <rFont val="Calibri"/>
        <family val="2"/>
        <charset val="238"/>
        <scheme val="minor"/>
      </rPr>
      <t xml:space="preserve">), 1 gniazdo elektryczne. Minimalna głębokość stoiska: 2m. </t>
    </r>
  </si>
  <si>
    <r>
      <t xml:space="preserve">3. REJESTRACJA WYNALAZKU </t>
    </r>
    <r>
      <rPr>
        <b/>
        <sz val="11"/>
        <color rgb="FFC00000"/>
        <rFont val="Calibri"/>
        <family val="2"/>
        <charset val="238"/>
        <scheme val="minor"/>
      </rPr>
      <t xml:space="preserve"> (dla START-Upów i mikroprzedsiębiorstw rejestracja wynazku GRATIS)</t>
    </r>
  </si>
  <si>
    <t>Logotyp na fryzie</t>
  </si>
  <si>
    <t xml:space="preserve">Ścianka działowa </t>
  </si>
  <si>
    <t>Zasłonka szer 1 mb</t>
  </si>
  <si>
    <r>
      <rPr>
        <b/>
        <sz val="11"/>
        <color theme="1"/>
        <rFont val="Calibri"/>
        <family val="2"/>
        <charset val="238"/>
        <scheme val="minor"/>
      </rPr>
      <t xml:space="preserve">Podpisane zgłoszenia w formie  skanu prosimy przesyłać do dnia 30.04.2019 na adres: intarg@haller.pl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</t>
    </r>
  </si>
  <si>
    <t>Należność za udział w targach INTARG 2019 przekażemy przelewem na podstawie faktury wystawionej przez EUROBUSINESS-HALLER. Do podanej kwoty zostanie doliczony  podatek VAT 23%</t>
  </si>
  <si>
    <r>
      <t xml:space="preserve">TERMIN: 06/06/2019, godz. 08:00 - 20:00 </t>
    </r>
    <r>
      <rPr>
        <b/>
        <i/>
        <sz val="11"/>
        <color theme="1"/>
        <rFont val="Calibri"/>
        <family val="2"/>
        <charset val="238"/>
        <scheme val="minor"/>
      </rPr>
      <t>Kraków, Kazimierz</t>
    </r>
  </si>
  <si>
    <t xml:space="preserve">Stół zwykły 60 cm x 60 cm </t>
  </si>
  <si>
    <t xml:space="preserve">Stół szklany 60 cm x 60 cm </t>
  </si>
  <si>
    <t>Voucher na kolację w dniu 04/06/2019 w restauracji Łania w Chorzowie</t>
  </si>
  <si>
    <t xml:space="preserve">Oświadczam, że: 
1. zapoznałem się z Regulaminem uczestnictwa w targach INTARG i akceptuję jego warunki,
2. wszystkie podane przeze mnie dane i informacje zawarte w niniejszym zgłoszeniu są prawdziwe oraz że powyższe zgłoszenie nie narusza praw własności osób trzecich, oraz że Organizator- Eurobusiness-Haller nie ponosi żadnej odpowiedzialności za treści zawarte w niniejszym zgłoszeniu,
3. zobowiązuję się do zapłaty całkowitej należności za udział w  targach INTARG zgodnie z wybranym wariantem, oraz że rezygnacja z udziału w targach po przesłaniu karty zgłoszeniowej nie zwalnia Wystawcy z uiszczenia opłat zgodnie z Regulaminem.
Administratorem podanych danych osobowych podanych w formularzu jest "Eurobusiness" Maria Barbara Haller De Hallenburg-Illg. ul. Obroki 133, 40-833 Katowice.  Kontakt z Administratorem pod adresem e-mail: kontakt@haller.pl. Szczegółowe informacje dotyczące zasad przetwarzania danych osobowych stosowanych przez Administratora danych znajdują się w Regulaminie uczestnictwa w targach INTARG.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</si>
</sst>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9">
    <xf numFmtId="0" fontId="0" fillId="0" borderId="0" xfId="0"/>
    <xf numFmtId="164" fontId="0" fillId="0" borderId="0" xfId="0" applyNumberFormat="1"/>
    <xf numFmtId="0" fontId="2" fillId="0" borderId="8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0" fillId="2" borderId="31" xfId="0" applyFill="1" applyBorder="1" applyAlignment="1">
      <alignment horizontal="center" vertical="top" shrinkToFit="1"/>
    </xf>
    <xf numFmtId="0" fontId="0" fillId="2" borderId="30" xfId="0" applyFill="1" applyBorder="1" applyAlignment="1">
      <alignment horizontal="center" vertical="top" shrinkToFit="1"/>
    </xf>
    <xf numFmtId="0" fontId="0" fillId="2" borderId="32" xfId="0" applyFill="1" applyBorder="1" applyAlignment="1">
      <alignment horizontal="center" vertical="top" shrinkToFi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2" fillId="2" borderId="0" xfId="0" applyFont="1" applyFill="1" applyAlignment="1"/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shrinkToFit="1"/>
    </xf>
    <xf numFmtId="164" fontId="7" fillId="0" borderId="0" xfId="0" applyNumberFormat="1" applyFont="1" applyAlignment="1">
      <alignment horizontal="right"/>
    </xf>
    <xf numFmtId="164" fontId="13" fillId="0" borderId="0" xfId="1" applyNumberFormat="1"/>
    <xf numFmtId="0" fontId="0" fillId="0" borderId="47" xfId="0" applyBorder="1" applyAlignment="1">
      <alignment vertical="top"/>
    </xf>
    <xf numFmtId="0" fontId="13" fillId="0" borderId="0" xfId="1"/>
    <xf numFmtId="0" fontId="2" fillId="0" borderId="39" xfId="0" applyFont="1" applyBorder="1" applyAlignment="1">
      <alignment vertical="top" wrapText="1"/>
    </xf>
    <xf numFmtId="0" fontId="0" fillId="0" borderId="50" xfId="0" applyBorder="1" applyAlignment="1">
      <alignment vertical="top"/>
    </xf>
    <xf numFmtId="0" fontId="0" fillId="9" borderId="0" xfId="0" applyFill="1"/>
    <xf numFmtId="0" fontId="0" fillId="2" borderId="30" xfId="0" applyFont="1" applyFill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Alignment="1">
      <alignment shrinkToFit="1"/>
    </xf>
    <xf numFmtId="0" fontId="0" fillId="2" borderId="0" xfId="0" applyFont="1" applyFill="1" applyAlignment="1">
      <alignment shrinkToFit="1"/>
    </xf>
    <xf numFmtId="0" fontId="2" fillId="0" borderId="51" xfId="0" applyFont="1" applyBorder="1" applyAlignment="1">
      <alignment vertical="top" wrapText="1"/>
    </xf>
    <xf numFmtId="164" fontId="2" fillId="0" borderId="59" xfId="0" applyNumberFormat="1" applyFont="1" applyBorder="1"/>
    <xf numFmtId="0" fontId="3" fillId="6" borderId="17" xfId="0" applyFont="1" applyFill="1" applyBorder="1" applyAlignment="1">
      <alignment horizontal="left" vertical="top"/>
    </xf>
    <xf numFmtId="0" fontId="2" fillId="0" borderId="58" xfId="0" applyFont="1" applyBorder="1" applyAlignment="1">
      <alignment wrapText="1"/>
    </xf>
    <xf numFmtId="164" fontId="1" fillId="6" borderId="63" xfId="0" applyNumberFormat="1" applyFont="1" applyFill="1" applyBorder="1" applyAlignment="1">
      <alignment horizontal="right" vertical="center"/>
    </xf>
    <xf numFmtId="164" fontId="0" fillId="0" borderId="35" xfId="0" applyNumberFormat="1" applyBorder="1" applyAlignment="1">
      <alignment vertical="top" shrinkToFit="1"/>
    </xf>
    <xf numFmtId="0" fontId="15" fillId="9" borderId="36" xfId="0" applyFont="1" applyFill="1" applyBorder="1" applyAlignment="1">
      <alignment horizontal="left" vertical="top"/>
    </xf>
    <xf numFmtId="0" fontId="11" fillId="2" borderId="39" xfId="0" applyFont="1" applyFill="1" applyBorder="1" applyAlignment="1">
      <alignment horizontal="right" vertical="top"/>
    </xf>
    <xf numFmtId="0" fontId="15" fillId="9" borderId="37" xfId="0" applyFont="1" applyFill="1" applyBorder="1" applyAlignment="1">
      <alignment horizontal="left" vertical="top"/>
    </xf>
    <xf numFmtId="164" fontId="11" fillId="9" borderId="55" xfId="0" applyNumberFormat="1" applyFont="1" applyFill="1" applyBorder="1" applyAlignment="1">
      <alignment horizontal="right" vertical="top"/>
    </xf>
    <xf numFmtId="164" fontId="0" fillId="0" borderId="35" xfId="0" applyNumberFormat="1" applyBorder="1" applyAlignment="1">
      <alignment vertical="top"/>
    </xf>
    <xf numFmtId="0" fontId="0" fillId="2" borderId="39" xfId="0" applyFill="1" applyBorder="1" applyAlignment="1">
      <alignment vertical="top"/>
    </xf>
    <xf numFmtId="0" fontId="0" fillId="0" borderId="40" xfId="0" applyFont="1" applyBorder="1" applyAlignment="1">
      <alignment vertical="top" shrinkToFit="1"/>
    </xf>
    <xf numFmtId="164" fontId="2" fillId="0" borderId="59" xfId="0" applyNumberFormat="1" applyFont="1" applyBorder="1" applyAlignment="1">
      <alignment vertical="top"/>
    </xf>
    <xf numFmtId="8" fontId="0" fillId="0" borderId="6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0" fontId="0" fillId="2" borderId="51" xfId="0" applyFont="1" applyFill="1" applyBorder="1" applyAlignment="1">
      <alignment horizontal="right" vertical="top" wrapText="1"/>
    </xf>
    <xf numFmtId="0" fontId="0" fillId="0" borderId="40" xfId="0" applyFont="1" applyBorder="1" applyAlignment="1">
      <alignment horizontal="left" vertical="top" wrapText="1"/>
    </xf>
    <xf numFmtId="164" fontId="0" fillId="0" borderId="61" xfId="0" applyNumberFormat="1" applyBorder="1" applyAlignment="1">
      <alignment vertical="top"/>
    </xf>
    <xf numFmtId="0" fontId="0" fillId="0" borderId="49" xfId="0" applyBorder="1" applyAlignment="1">
      <alignment vertical="top"/>
    </xf>
    <xf numFmtId="0" fontId="0" fillId="2" borderId="53" xfId="0" applyFill="1" applyBorder="1" applyAlignment="1">
      <alignment vertical="top"/>
    </xf>
    <xf numFmtId="0" fontId="0" fillId="0" borderId="41" xfId="0" applyFont="1" applyBorder="1" applyAlignment="1">
      <alignment vertical="top" shrinkToFit="1"/>
    </xf>
    <xf numFmtId="164" fontId="2" fillId="0" borderId="54" xfId="0" applyNumberFormat="1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Font="1" applyBorder="1" applyAlignment="1">
      <alignment vertical="top" shrinkToFit="1"/>
    </xf>
    <xf numFmtId="164" fontId="2" fillId="0" borderId="48" xfId="0" applyNumberFormat="1" applyFont="1" applyBorder="1" applyAlignment="1">
      <alignment vertical="top"/>
    </xf>
    <xf numFmtId="164" fontId="0" fillId="0" borderId="35" xfId="0" applyNumberFormat="1" applyBorder="1" applyAlignment="1">
      <alignment horizontal="right" vertical="top"/>
    </xf>
    <xf numFmtId="8" fontId="15" fillId="9" borderId="35" xfId="0" applyNumberFormat="1" applyFont="1" applyFill="1" applyBorder="1" applyAlignment="1">
      <alignment horizontal="right" vertical="top"/>
    </xf>
    <xf numFmtId="0" fontId="11" fillId="2" borderId="39" xfId="0" applyFont="1" applyFill="1" applyBorder="1" applyAlignment="1">
      <alignment horizontal="left" vertical="top"/>
    </xf>
    <xf numFmtId="8" fontId="11" fillId="9" borderId="48" xfId="0" applyNumberFormat="1" applyFont="1" applyFill="1" applyBorder="1" applyAlignment="1">
      <alignment horizontal="right" vertical="top"/>
    </xf>
    <xf numFmtId="0" fontId="0" fillId="0" borderId="37" xfId="0" applyBorder="1" applyAlignment="1">
      <alignment vertical="top"/>
    </xf>
    <xf numFmtId="0" fontId="0" fillId="0" borderId="39" xfId="0" applyFont="1" applyBorder="1" applyAlignment="1">
      <alignment vertical="top" shrinkToFit="1"/>
    </xf>
    <xf numFmtId="164" fontId="2" fillId="9" borderId="48" xfId="0" applyNumberFormat="1" applyFont="1" applyFill="1" applyBorder="1" applyAlignment="1">
      <alignment vertical="top"/>
    </xf>
    <xf numFmtId="0" fontId="7" fillId="0" borderId="52" xfId="0" applyFont="1" applyBorder="1" applyAlignment="1">
      <alignment vertical="top" wrapText="1"/>
    </xf>
    <xf numFmtId="0" fontId="7" fillId="9" borderId="39" xfId="0" applyFont="1" applyFill="1" applyBorder="1" applyAlignment="1">
      <alignment vertical="top"/>
    </xf>
    <xf numFmtId="0" fontId="16" fillId="9" borderId="37" xfId="0" applyFont="1" applyFill="1" applyBorder="1" applyAlignment="1">
      <alignment horizontal="left" vertical="top" wrapText="1"/>
    </xf>
    <xf numFmtId="0" fontId="7" fillId="0" borderId="39" xfId="0" applyFont="1" applyBorder="1" applyAlignment="1">
      <alignment vertical="top"/>
    </xf>
    <xf numFmtId="0" fontId="7" fillId="0" borderId="39" xfId="0" applyFont="1" applyBorder="1" applyAlignment="1">
      <alignment vertical="top" wrapText="1"/>
    </xf>
    <xf numFmtId="0" fontId="0" fillId="0" borderId="47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7" fillId="0" borderId="56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11" fillId="8" borderId="56" xfId="0" applyFont="1" applyFill="1" applyBorder="1" applyAlignment="1">
      <alignment horizontal="left" vertical="center"/>
    </xf>
    <xf numFmtId="0" fontId="11" fillId="8" borderId="36" xfId="0" applyFont="1" applyFill="1" applyBorder="1" applyAlignment="1">
      <alignment horizontal="left" vertical="center"/>
    </xf>
    <xf numFmtId="0" fontId="11" fillId="8" borderId="55" xfId="0" applyFont="1" applyFill="1" applyBorder="1" applyAlignment="1">
      <alignment horizontal="left" vertical="center"/>
    </xf>
    <xf numFmtId="0" fontId="0" fillId="0" borderId="56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2" borderId="14" xfId="0" applyFill="1" applyBorder="1" applyAlignment="1">
      <alignment horizontal="left" vertical="top" shrinkToFit="1"/>
    </xf>
    <xf numFmtId="0" fontId="0" fillId="2" borderId="15" xfId="0" applyFill="1" applyBorder="1" applyAlignment="1">
      <alignment horizontal="left" vertical="top" shrinkToFit="1"/>
    </xf>
    <xf numFmtId="0" fontId="0" fillId="2" borderId="16" xfId="0" applyFill="1" applyBorder="1" applyAlignment="1">
      <alignment horizontal="left" vertical="top" shrinkToFit="1"/>
    </xf>
    <xf numFmtId="0" fontId="0" fillId="2" borderId="19" xfId="0" applyFill="1" applyBorder="1" applyAlignment="1">
      <alignment horizontal="left" vertical="top" shrinkToFit="1"/>
    </xf>
    <xf numFmtId="0" fontId="0" fillId="2" borderId="20" xfId="0" applyFill="1" applyBorder="1" applyAlignment="1">
      <alignment horizontal="left" vertical="top" shrinkToFit="1"/>
    </xf>
    <xf numFmtId="0" fontId="0" fillId="2" borderId="21" xfId="0" applyFill="1" applyBorder="1" applyAlignment="1">
      <alignment horizontal="left" vertical="top" shrinkToFit="1"/>
    </xf>
    <xf numFmtId="0" fontId="11" fillId="9" borderId="56" xfId="0" applyFont="1" applyFill="1" applyBorder="1" applyAlignment="1">
      <alignment horizontal="left" vertical="top" wrapText="1"/>
    </xf>
    <xf numFmtId="0" fontId="11" fillId="9" borderId="3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left" vertical="top" shrinkToFit="1"/>
    </xf>
    <xf numFmtId="0" fontId="0" fillId="2" borderId="10" xfId="0" applyFill="1" applyBorder="1" applyAlignment="1">
      <alignment horizontal="left" vertical="top" shrinkToFit="1"/>
    </xf>
    <xf numFmtId="0" fontId="0" fillId="2" borderId="11" xfId="0" applyFill="1" applyBorder="1" applyAlignment="1">
      <alignment horizontal="left" vertical="top" shrinkToFi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left" vertical="center"/>
    </xf>
    <xf numFmtId="0" fontId="11" fillId="5" borderId="38" xfId="0" applyFont="1" applyFill="1" applyBorder="1" applyAlignment="1">
      <alignment horizontal="left" vertical="center"/>
    </xf>
    <xf numFmtId="0" fontId="11" fillId="5" borderId="46" xfId="0" applyFont="1" applyFill="1" applyBorder="1" applyAlignment="1">
      <alignment horizontal="left" vertical="center"/>
    </xf>
    <xf numFmtId="0" fontId="11" fillId="5" borderId="56" xfId="0" applyFont="1" applyFill="1" applyBorder="1" applyAlignment="1">
      <alignment horizontal="left" vertical="center"/>
    </xf>
    <xf numFmtId="0" fontId="11" fillId="5" borderId="36" xfId="0" applyFont="1" applyFill="1" applyBorder="1" applyAlignment="1">
      <alignment horizontal="left" vertical="center"/>
    </xf>
    <xf numFmtId="0" fontId="11" fillId="5" borderId="5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top" shrinkToFit="1"/>
    </xf>
    <xf numFmtId="0" fontId="0" fillId="2" borderId="24" xfId="0" applyFill="1" applyBorder="1" applyAlignment="1">
      <alignment horizontal="center" vertical="top" shrinkToFit="1"/>
    </xf>
    <xf numFmtId="0" fontId="0" fillId="2" borderId="26" xfId="0" applyFill="1" applyBorder="1" applyAlignment="1">
      <alignment horizontal="center" vertical="top" shrinkToFit="1"/>
    </xf>
    <xf numFmtId="0" fontId="0" fillId="2" borderId="28" xfId="0" applyFill="1" applyBorder="1" applyAlignment="1">
      <alignment horizontal="center" vertical="top" shrinkToFit="1"/>
    </xf>
    <xf numFmtId="0" fontId="0" fillId="2" borderId="27" xfId="0" applyFill="1" applyBorder="1" applyAlignment="1">
      <alignment horizontal="center" vertical="top" shrinkToFit="1"/>
    </xf>
    <xf numFmtId="0" fontId="0" fillId="2" borderId="29" xfId="0" applyFill="1" applyBorder="1" applyAlignment="1">
      <alignment horizontal="center" vertical="top" shrinkToFit="1"/>
    </xf>
    <xf numFmtId="0" fontId="0" fillId="2" borderId="33" xfId="0" applyFill="1" applyBorder="1" applyAlignment="1">
      <alignment horizontal="center" vertical="top" shrinkToFit="1"/>
    </xf>
    <xf numFmtId="0" fontId="0" fillId="2" borderId="34" xfId="0" applyFill="1" applyBorder="1" applyAlignment="1">
      <alignment horizontal="center" vertical="top" shrinkToFit="1"/>
    </xf>
    <xf numFmtId="0" fontId="3" fillId="6" borderId="62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57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11" fillId="7" borderId="0" xfId="0" applyFont="1" applyFill="1" applyAlignment="1">
      <alignment horizontal="center"/>
    </xf>
    <xf numFmtId="0" fontId="11" fillId="5" borderId="47" xfId="0" applyFont="1" applyFill="1" applyBorder="1" applyAlignment="1">
      <alignment horizontal="left" vertical="center"/>
    </xf>
    <xf numFmtId="0" fontId="11" fillId="5" borderId="39" xfId="0" applyFont="1" applyFill="1" applyBorder="1" applyAlignment="1">
      <alignment horizontal="left" vertical="center"/>
    </xf>
    <xf numFmtId="0" fontId="11" fillId="5" borderId="4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0</xdr:row>
      <xdr:rowOff>0</xdr:rowOff>
    </xdr:from>
    <xdr:to>
      <xdr:col>1</xdr:col>
      <xdr:colOff>883920</xdr:colOff>
      <xdr:row>2</xdr:row>
      <xdr:rowOff>130997</xdr:rowOff>
    </xdr:to>
    <xdr:pic>
      <xdr:nvPicPr>
        <xdr:cNvPr id="5" name="Obraz 4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83820"/>
          <a:ext cx="754380" cy="926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targ@haller.pl" TargetMode="External"/><Relationship Id="rId2" Type="http://schemas.openxmlformats.org/officeDocument/2006/relationships/hyperlink" Target="mailto:kontakt@haller.pl" TargetMode="External"/><Relationship Id="rId1" Type="http://schemas.openxmlformats.org/officeDocument/2006/relationships/hyperlink" Target="http://www.fundacja.haller.pl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showRuler="0" showWhiteSpace="0" topLeftCell="A44" zoomScale="85" zoomScaleNormal="85" zoomScaleSheetLayoutView="85" zoomScalePageLayoutView="96" workbookViewId="0">
      <selection activeCell="A57" sqref="A57:H57"/>
    </sheetView>
  </sheetViews>
  <sheetFormatPr defaultRowHeight="14.5" x14ac:dyDescent="0.35"/>
  <cols>
    <col min="1" max="1" width="4.453125" customWidth="1"/>
    <col min="2" max="2" width="18" customWidth="1"/>
    <col min="3" max="3" width="74" customWidth="1"/>
    <col min="4" max="4" width="13.453125" style="1" customWidth="1"/>
    <col min="5" max="5" width="2" customWidth="1"/>
    <col min="6" max="6" width="5.36328125" customWidth="1"/>
    <col min="7" max="7" width="8.6328125" style="31"/>
    <col min="8" max="8" width="15.1796875" style="1" customWidth="1"/>
  </cols>
  <sheetData>
    <row r="1" spans="1:8" x14ac:dyDescent="0.35">
      <c r="A1" s="101" t="s">
        <v>59</v>
      </c>
      <c r="B1" s="101"/>
      <c r="C1" s="101"/>
      <c r="D1" s="101"/>
      <c r="E1" s="101"/>
      <c r="F1" s="101"/>
      <c r="G1" s="101"/>
      <c r="H1" s="101"/>
    </row>
    <row r="2" spans="1:8" ht="48" customHeight="1" thickBot="1" x14ac:dyDescent="0.4">
      <c r="B2" s="108" t="s">
        <v>77</v>
      </c>
      <c r="C2" s="108"/>
      <c r="D2" s="108"/>
      <c r="E2" s="108"/>
      <c r="F2" s="108"/>
      <c r="G2" s="108"/>
      <c r="H2" s="108"/>
    </row>
    <row r="3" spans="1:8" ht="19.5" x14ac:dyDescent="0.45">
      <c r="A3" s="102" t="s">
        <v>0</v>
      </c>
      <c r="B3" s="103"/>
      <c r="C3" s="103"/>
      <c r="D3" s="103"/>
      <c r="E3" s="103"/>
      <c r="F3" s="103"/>
      <c r="G3" s="103"/>
      <c r="H3" s="104"/>
    </row>
    <row r="4" spans="1:8" ht="15" thickBot="1" x14ac:dyDescent="0.4">
      <c r="A4" s="105"/>
      <c r="B4" s="106"/>
      <c r="C4" s="106"/>
      <c r="D4" s="106"/>
      <c r="E4" s="106"/>
      <c r="F4" s="106"/>
      <c r="G4" s="106"/>
      <c r="H4" s="107"/>
    </row>
    <row r="5" spans="1:8" ht="20" customHeight="1" x14ac:dyDescent="0.35">
      <c r="A5" s="90" t="s">
        <v>1</v>
      </c>
      <c r="B5" s="2" t="s">
        <v>2</v>
      </c>
      <c r="C5" s="93"/>
      <c r="D5" s="94"/>
      <c r="E5" s="94"/>
      <c r="F5" s="94"/>
      <c r="G5" s="94"/>
      <c r="H5" s="95"/>
    </row>
    <row r="6" spans="1:8" ht="20" customHeight="1" x14ac:dyDescent="0.35">
      <c r="A6" s="91"/>
      <c r="B6" s="3" t="s">
        <v>3</v>
      </c>
      <c r="C6" s="82"/>
      <c r="D6" s="83"/>
      <c r="E6" s="83"/>
      <c r="F6" s="83"/>
      <c r="G6" s="83"/>
      <c r="H6" s="84"/>
    </row>
    <row r="7" spans="1:8" ht="20" customHeight="1" x14ac:dyDescent="0.35">
      <c r="A7" s="91"/>
      <c r="B7" s="3" t="s">
        <v>4</v>
      </c>
      <c r="C7" s="82"/>
      <c r="D7" s="83"/>
      <c r="E7" s="83"/>
      <c r="F7" s="83"/>
      <c r="G7" s="83"/>
      <c r="H7" s="84"/>
    </row>
    <row r="8" spans="1:8" ht="20" customHeight="1" x14ac:dyDescent="0.35">
      <c r="A8" s="91"/>
      <c r="B8" s="3" t="s">
        <v>5</v>
      </c>
      <c r="C8" s="82"/>
      <c r="D8" s="83"/>
      <c r="E8" s="83"/>
      <c r="F8" s="83"/>
      <c r="G8" s="83"/>
      <c r="H8" s="84"/>
    </row>
    <row r="9" spans="1:8" ht="20" customHeight="1" x14ac:dyDescent="0.35">
      <c r="A9" s="91"/>
      <c r="B9" s="3" t="s">
        <v>6</v>
      </c>
      <c r="C9" s="82"/>
      <c r="D9" s="83"/>
      <c r="E9" s="83"/>
      <c r="F9" s="83"/>
      <c r="G9" s="83"/>
      <c r="H9" s="84"/>
    </row>
    <row r="10" spans="1:8" ht="20" customHeight="1" x14ac:dyDescent="0.35">
      <c r="A10" s="91"/>
      <c r="B10" s="3" t="s">
        <v>7</v>
      </c>
      <c r="C10" s="82"/>
      <c r="D10" s="83"/>
      <c r="E10" s="83"/>
      <c r="F10" s="83"/>
      <c r="G10" s="83"/>
      <c r="H10" s="84"/>
    </row>
    <row r="11" spans="1:8" ht="20" customHeight="1" thickBot="1" x14ac:dyDescent="0.4">
      <c r="A11" s="92"/>
      <c r="B11" s="4" t="s">
        <v>8</v>
      </c>
      <c r="C11" s="85"/>
      <c r="D11" s="86"/>
      <c r="E11" s="86"/>
      <c r="F11" s="86"/>
      <c r="G11" s="86"/>
      <c r="H11" s="87"/>
    </row>
    <row r="12" spans="1:8" ht="20" customHeight="1" x14ac:dyDescent="0.35">
      <c r="A12" s="96" t="s">
        <v>9</v>
      </c>
      <c r="B12" s="2" t="s">
        <v>2</v>
      </c>
      <c r="C12" s="93"/>
      <c r="D12" s="94"/>
      <c r="E12" s="94"/>
      <c r="F12" s="94"/>
      <c r="G12" s="94"/>
      <c r="H12" s="95"/>
    </row>
    <row r="13" spans="1:8" ht="20" customHeight="1" x14ac:dyDescent="0.35">
      <c r="A13" s="97"/>
      <c r="B13" s="3" t="s">
        <v>3</v>
      </c>
      <c r="C13" s="82"/>
      <c r="D13" s="83"/>
      <c r="E13" s="83"/>
      <c r="F13" s="83"/>
      <c r="G13" s="83"/>
      <c r="H13" s="84"/>
    </row>
    <row r="14" spans="1:8" ht="20" customHeight="1" x14ac:dyDescent="0.35">
      <c r="A14" s="97"/>
      <c r="B14" s="3" t="s">
        <v>4</v>
      </c>
      <c r="C14" s="82"/>
      <c r="D14" s="83"/>
      <c r="E14" s="83"/>
      <c r="F14" s="83"/>
      <c r="G14" s="83"/>
      <c r="H14" s="84"/>
    </row>
    <row r="15" spans="1:8" ht="20" customHeight="1" x14ac:dyDescent="0.35">
      <c r="A15" s="97"/>
      <c r="B15" s="3" t="s">
        <v>5</v>
      </c>
      <c r="C15" s="82"/>
      <c r="D15" s="83"/>
      <c r="E15" s="83"/>
      <c r="F15" s="83"/>
      <c r="G15" s="83"/>
      <c r="H15" s="84"/>
    </row>
    <row r="16" spans="1:8" ht="48" customHeight="1" thickBot="1" x14ac:dyDescent="0.4">
      <c r="A16" s="98"/>
      <c r="B16" s="99" t="s">
        <v>10</v>
      </c>
      <c r="C16" s="100"/>
      <c r="D16" s="109" t="s">
        <v>11</v>
      </c>
      <c r="E16" s="110"/>
      <c r="F16" s="110"/>
      <c r="G16" s="110" t="s">
        <v>12</v>
      </c>
      <c r="H16" s="111"/>
    </row>
    <row r="17" spans="1:8" ht="20" customHeight="1" x14ac:dyDescent="0.35">
      <c r="A17" s="96" t="s">
        <v>13</v>
      </c>
      <c r="B17" s="5" t="s">
        <v>14</v>
      </c>
      <c r="C17" s="121"/>
      <c r="D17" s="122"/>
      <c r="E17" s="122"/>
      <c r="F17" s="122"/>
      <c r="G17" s="122"/>
      <c r="H17" s="123"/>
    </row>
    <row r="18" spans="1:8" ht="20" customHeight="1" x14ac:dyDescent="0.35">
      <c r="A18" s="97"/>
      <c r="B18" s="6" t="s">
        <v>15</v>
      </c>
      <c r="C18" s="124"/>
      <c r="D18" s="125"/>
      <c r="E18" s="125"/>
      <c r="F18" s="125"/>
      <c r="G18" s="125"/>
      <c r="H18" s="126"/>
    </row>
    <row r="19" spans="1:8" ht="20" customHeight="1" x14ac:dyDescent="0.35">
      <c r="A19" s="97"/>
      <c r="B19" s="6" t="s">
        <v>16</v>
      </c>
      <c r="C19" s="124"/>
      <c r="D19" s="125"/>
      <c r="E19" s="125"/>
      <c r="F19" s="125"/>
      <c r="G19" s="125"/>
      <c r="H19" s="126"/>
    </row>
    <row r="20" spans="1:8" ht="20" customHeight="1" x14ac:dyDescent="0.35">
      <c r="A20" s="97"/>
      <c r="B20" s="6" t="s">
        <v>17</v>
      </c>
      <c r="C20" s="124"/>
      <c r="D20" s="125"/>
      <c r="E20" s="125"/>
      <c r="F20" s="125"/>
      <c r="G20" s="125"/>
      <c r="H20" s="126"/>
    </row>
    <row r="21" spans="1:8" ht="20" customHeight="1" x14ac:dyDescent="0.35">
      <c r="A21" s="97"/>
      <c r="B21" s="7" t="s">
        <v>18</v>
      </c>
      <c r="C21" s="8"/>
      <c r="D21" s="9"/>
      <c r="E21" s="9"/>
      <c r="F21" s="9"/>
      <c r="G21" s="29"/>
      <c r="H21" s="10"/>
    </row>
    <row r="22" spans="1:8" ht="20" customHeight="1" x14ac:dyDescent="0.35">
      <c r="A22" s="97"/>
      <c r="B22" s="7" t="s">
        <v>19</v>
      </c>
      <c r="C22" s="8"/>
      <c r="D22" s="9"/>
      <c r="E22" s="9"/>
      <c r="F22" s="9"/>
      <c r="G22" s="29"/>
      <c r="H22" s="10"/>
    </row>
    <row r="23" spans="1:8" ht="31.5" customHeight="1" thickBot="1" x14ac:dyDescent="0.4">
      <c r="A23" s="98"/>
      <c r="B23" s="36" t="s">
        <v>52</v>
      </c>
      <c r="C23" s="127"/>
      <c r="D23" s="127"/>
      <c r="E23" s="127"/>
      <c r="F23" s="127"/>
      <c r="G23" s="127"/>
      <c r="H23" s="128"/>
    </row>
    <row r="24" spans="1:8" ht="23" customHeight="1" thickBot="1" x14ac:dyDescent="0.4">
      <c r="A24" s="11"/>
      <c r="B24" s="12"/>
      <c r="C24" s="13"/>
      <c r="D24" s="13"/>
      <c r="E24" s="13"/>
      <c r="F24" s="13"/>
      <c r="G24" s="30"/>
      <c r="H24" s="13"/>
    </row>
    <row r="25" spans="1:8" ht="33" customHeight="1" x14ac:dyDescent="0.35">
      <c r="A25" s="112" t="s">
        <v>20</v>
      </c>
      <c r="B25" s="113"/>
      <c r="C25" s="113"/>
      <c r="D25" s="113"/>
      <c r="E25" s="113"/>
      <c r="F25" s="113"/>
      <c r="G25" s="113"/>
      <c r="H25" s="114"/>
    </row>
    <row r="26" spans="1:8" ht="27.65" customHeight="1" x14ac:dyDescent="0.35">
      <c r="A26" s="115" t="s">
        <v>21</v>
      </c>
      <c r="B26" s="116"/>
      <c r="C26" s="116"/>
      <c r="D26" s="116"/>
      <c r="E26" s="116"/>
      <c r="F26" s="116"/>
      <c r="G26" s="116"/>
      <c r="H26" s="117"/>
    </row>
    <row r="27" spans="1:8" s="28" customFormat="1" ht="33.65" customHeight="1" x14ac:dyDescent="0.35">
      <c r="A27" s="24" t="s">
        <v>22</v>
      </c>
      <c r="B27" s="26" t="s">
        <v>68</v>
      </c>
      <c r="C27" s="67" t="s">
        <v>67</v>
      </c>
      <c r="D27" s="38">
        <v>350</v>
      </c>
      <c r="E27" s="39" t="s">
        <v>23</v>
      </c>
      <c r="F27" s="40"/>
      <c r="G27" s="41" t="s">
        <v>24</v>
      </c>
      <c r="H27" s="42">
        <f>D27*F27</f>
        <v>0</v>
      </c>
    </row>
    <row r="28" spans="1:8" ht="51.65" customHeight="1" x14ac:dyDescent="0.35">
      <c r="A28" s="27" t="s">
        <v>47</v>
      </c>
      <c r="B28" s="33" t="s">
        <v>69</v>
      </c>
      <c r="C28" s="66" t="s">
        <v>72</v>
      </c>
      <c r="D28" s="43">
        <v>420</v>
      </c>
      <c r="E28" s="11" t="s">
        <v>23</v>
      </c>
      <c r="F28" s="44"/>
      <c r="G28" s="45" t="s">
        <v>24</v>
      </c>
      <c r="H28" s="46">
        <f>D28*F28</f>
        <v>0</v>
      </c>
    </row>
    <row r="29" spans="1:8" ht="41.75" customHeight="1" x14ac:dyDescent="0.35">
      <c r="A29" s="118" t="s">
        <v>64</v>
      </c>
      <c r="B29" s="119"/>
      <c r="C29" s="119"/>
      <c r="D29" s="119"/>
      <c r="E29" s="119"/>
      <c r="F29" s="119"/>
      <c r="G29" s="119"/>
      <c r="H29" s="120"/>
    </row>
    <row r="30" spans="1:8" ht="45.65" customHeight="1" x14ac:dyDescent="0.35">
      <c r="A30" s="73" t="s">
        <v>61</v>
      </c>
      <c r="B30" s="74"/>
      <c r="C30" s="74"/>
      <c r="D30" s="74"/>
      <c r="E30" s="74"/>
      <c r="F30" s="74"/>
      <c r="G30" s="75"/>
      <c r="H30" s="34">
        <v>450</v>
      </c>
    </row>
    <row r="31" spans="1:8" ht="41.75" customHeight="1" x14ac:dyDescent="0.35">
      <c r="A31" s="76" t="s">
        <v>73</v>
      </c>
      <c r="B31" s="77"/>
      <c r="C31" s="77"/>
      <c r="D31" s="77"/>
      <c r="E31" s="77"/>
      <c r="F31" s="77"/>
      <c r="G31" s="77"/>
      <c r="H31" s="78"/>
    </row>
    <row r="32" spans="1:8" ht="64.25" customHeight="1" x14ac:dyDescent="0.35">
      <c r="A32" s="73" t="s">
        <v>62</v>
      </c>
      <c r="B32" s="74"/>
      <c r="C32" s="75"/>
      <c r="D32" s="47">
        <v>300</v>
      </c>
      <c r="E32" s="48" t="s">
        <v>23</v>
      </c>
      <c r="F32" s="49"/>
      <c r="G32" s="50" t="s">
        <v>26</v>
      </c>
      <c r="H32" s="46">
        <f>D32*F32</f>
        <v>0</v>
      </c>
    </row>
    <row r="33" spans="1:8" ht="25.75" customHeight="1" x14ac:dyDescent="0.35">
      <c r="A33" s="135" t="s">
        <v>65</v>
      </c>
      <c r="B33" s="136"/>
      <c r="C33" s="136"/>
      <c r="D33" s="136"/>
      <c r="E33" s="136"/>
      <c r="F33" s="136"/>
      <c r="G33" s="136"/>
      <c r="H33" s="137"/>
    </row>
    <row r="34" spans="1:8" ht="19.25" customHeight="1" x14ac:dyDescent="0.35">
      <c r="A34" s="71" t="s">
        <v>75</v>
      </c>
      <c r="B34" s="72"/>
      <c r="C34" s="72"/>
      <c r="D34" s="51">
        <v>35</v>
      </c>
      <c r="E34" s="52" t="s">
        <v>23</v>
      </c>
      <c r="F34" s="53"/>
      <c r="G34" s="54" t="s">
        <v>26</v>
      </c>
      <c r="H34" s="55">
        <f>D34*F34</f>
        <v>0</v>
      </c>
    </row>
    <row r="35" spans="1:8" ht="19.25" customHeight="1" x14ac:dyDescent="0.35">
      <c r="A35" s="71" t="s">
        <v>25</v>
      </c>
      <c r="B35" s="72"/>
      <c r="C35" s="72"/>
      <c r="D35" s="51">
        <f>85*1.05</f>
        <v>89.25</v>
      </c>
      <c r="E35" s="52" t="s">
        <v>23</v>
      </c>
      <c r="F35" s="53"/>
      <c r="G35" s="54" t="s">
        <v>26</v>
      </c>
      <c r="H35" s="55">
        <f>D35*F35</f>
        <v>0</v>
      </c>
    </row>
    <row r="36" spans="1:8" ht="19.25" customHeight="1" x14ac:dyDescent="0.35">
      <c r="A36" s="79" t="s">
        <v>76</v>
      </c>
      <c r="B36" s="80"/>
      <c r="C36" s="81"/>
      <c r="D36" s="51">
        <v>25</v>
      </c>
      <c r="E36" s="52" t="s">
        <v>23</v>
      </c>
      <c r="F36" s="53"/>
      <c r="G36" s="54" t="s">
        <v>26</v>
      </c>
      <c r="H36" s="55">
        <f>D36*F36</f>
        <v>0</v>
      </c>
    </row>
    <row r="37" spans="1:8" ht="19.25" customHeight="1" x14ac:dyDescent="0.35">
      <c r="A37" s="71" t="s">
        <v>55</v>
      </c>
      <c r="B37" s="72"/>
      <c r="C37" s="72"/>
      <c r="D37" s="43">
        <f>20*1.05</f>
        <v>21</v>
      </c>
      <c r="E37" s="56" t="s">
        <v>23</v>
      </c>
      <c r="F37" s="44"/>
      <c r="G37" s="57" t="s">
        <v>26</v>
      </c>
      <c r="H37" s="58">
        <f>D37*F37</f>
        <v>0</v>
      </c>
    </row>
    <row r="38" spans="1:8" ht="19.25" customHeight="1" x14ac:dyDescent="0.35">
      <c r="A38" s="71" t="s">
        <v>54</v>
      </c>
      <c r="B38" s="72"/>
      <c r="C38" s="72"/>
      <c r="D38" s="43">
        <f>45*1.05</f>
        <v>47.25</v>
      </c>
      <c r="E38" s="56" t="s">
        <v>23</v>
      </c>
      <c r="F38" s="44"/>
      <c r="G38" s="57" t="s">
        <v>26</v>
      </c>
      <c r="H38" s="58">
        <f t="shared" ref="H38:H50" si="0">D38*F38</f>
        <v>0</v>
      </c>
    </row>
    <row r="39" spans="1:8" ht="19.25" customHeight="1" x14ac:dyDescent="0.35">
      <c r="A39" s="71" t="s">
        <v>56</v>
      </c>
      <c r="B39" s="72"/>
      <c r="C39" s="72"/>
      <c r="D39" s="43">
        <f>65*1.05</f>
        <v>68.25</v>
      </c>
      <c r="E39" s="56" t="s">
        <v>23</v>
      </c>
      <c r="F39" s="44"/>
      <c r="G39" s="57" t="s">
        <v>26</v>
      </c>
      <c r="H39" s="58">
        <f t="shared" si="0"/>
        <v>0</v>
      </c>
    </row>
    <row r="40" spans="1:8" ht="19.25" customHeight="1" x14ac:dyDescent="0.35">
      <c r="A40" s="71" t="s">
        <v>27</v>
      </c>
      <c r="B40" s="72"/>
      <c r="C40" s="72"/>
      <c r="D40" s="43">
        <f>95*1.05</f>
        <v>99.75</v>
      </c>
      <c r="E40" s="56" t="s">
        <v>23</v>
      </c>
      <c r="F40" s="44"/>
      <c r="G40" s="57" t="s">
        <v>26</v>
      </c>
      <c r="H40" s="58">
        <f t="shared" si="0"/>
        <v>0</v>
      </c>
    </row>
    <row r="41" spans="1:8" ht="19.25" customHeight="1" x14ac:dyDescent="0.35">
      <c r="A41" s="71" t="s">
        <v>57</v>
      </c>
      <c r="B41" s="72"/>
      <c r="C41" s="72"/>
      <c r="D41" s="43">
        <f>120*1.05</f>
        <v>126</v>
      </c>
      <c r="E41" s="56" t="s">
        <v>23</v>
      </c>
      <c r="F41" s="44"/>
      <c r="G41" s="57" t="s">
        <v>26</v>
      </c>
      <c r="H41" s="58">
        <f t="shared" si="0"/>
        <v>0</v>
      </c>
    </row>
    <row r="42" spans="1:8" ht="19.25" customHeight="1" x14ac:dyDescent="0.35">
      <c r="A42" s="71" t="s">
        <v>80</v>
      </c>
      <c r="B42" s="72"/>
      <c r="C42" s="72"/>
      <c r="D42" s="43">
        <f>35*1.05</f>
        <v>36.75</v>
      </c>
      <c r="E42" s="56" t="s">
        <v>23</v>
      </c>
      <c r="F42" s="44"/>
      <c r="G42" s="57" t="s">
        <v>26</v>
      </c>
      <c r="H42" s="58">
        <f t="shared" si="0"/>
        <v>0</v>
      </c>
    </row>
    <row r="43" spans="1:8" ht="19.25" customHeight="1" x14ac:dyDescent="0.35">
      <c r="A43" s="71" t="s">
        <v>81</v>
      </c>
      <c r="B43" s="72"/>
      <c r="C43" s="72"/>
      <c r="D43" s="43">
        <f>90*1.05</f>
        <v>94.5</v>
      </c>
      <c r="E43" s="56" t="s">
        <v>23</v>
      </c>
      <c r="F43" s="44"/>
      <c r="G43" s="57" t="s">
        <v>26</v>
      </c>
      <c r="H43" s="58">
        <f t="shared" si="0"/>
        <v>0</v>
      </c>
    </row>
    <row r="44" spans="1:8" ht="19.25" customHeight="1" x14ac:dyDescent="0.35">
      <c r="A44" s="71" t="s">
        <v>28</v>
      </c>
      <c r="B44" s="72"/>
      <c r="C44" s="72"/>
      <c r="D44" s="43">
        <f>25*1.05</f>
        <v>26.25</v>
      </c>
      <c r="E44" s="56" t="s">
        <v>23</v>
      </c>
      <c r="F44" s="44"/>
      <c r="G44" s="57" t="s">
        <v>26</v>
      </c>
      <c r="H44" s="58">
        <f t="shared" si="0"/>
        <v>0</v>
      </c>
    </row>
    <row r="45" spans="1:8" ht="19.25" customHeight="1" x14ac:dyDescent="0.35">
      <c r="A45" s="71" t="s">
        <v>29</v>
      </c>
      <c r="B45" s="72"/>
      <c r="C45" s="72"/>
      <c r="D45" s="43">
        <f>35*1.05</f>
        <v>36.75</v>
      </c>
      <c r="E45" s="56" t="s">
        <v>23</v>
      </c>
      <c r="F45" s="44"/>
      <c r="G45" s="57" t="s">
        <v>26</v>
      </c>
      <c r="H45" s="58">
        <f t="shared" si="0"/>
        <v>0</v>
      </c>
    </row>
    <row r="46" spans="1:8" ht="19.25" customHeight="1" x14ac:dyDescent="0.35">
      <c r="A46" s="71" t="s">
        <v>30</v>
      </c>
      <c r="B46" s="72"/>
      <c r="C46" s="72"/>
      <c r="D46" s="43">
        <f>65*1.05</f>
        <v>68.25</v>
      </c>
      <c r="E46" s="56" t="s">
        <v>23</v>
      </c>
      <c r="F46" s="44"/>
      <c r="G46" s="57" t="s">
        <v>26</v>
      </c>
      <c r="H46" s="58">
        <f t="shared" si="0"/>
        <v>0</v>
      </c>
    </row>
    <row r="47" spans="1:8" ht="19.25" customHeight="1" x14ac:dyDescent="0.35">
      <c r="A47" s="71" t="s">
        <v>31</v>
      </c>
      <c r="B47" s="72"/>
      <c r="C47" s="72"/>
      <c r="D47" s="59">
        <f>25*1.05</f>
        <v>26.25</v>
      </c>
      <c r="E47" s="56" t="s">
        <v>23</v>
      </c>
      <c r="F47" s="44"/>
      <c r="G47" s="57" t="s">
        <v>26</v>
      </c>
      <c r="H47" s="58">
        <f t="shared" si="0"/>
        <v>0</v>
      </c>
    </row>
    <row r="48" spans="1:8" ht="19.25" customHeight="1" x14ac:dyDescent="0.35">
      <c r="A48" s="71" t="s">
        <v>32</v>
      </c>
      <c r="B48" s="72"/>
      <c r="C48" s="72"/>
      <c r="D48" s="59">
        <f>800*1.05</f>
        <v>840</v>
      </c>
      <c r="E48" s="56" t="s">
        <v>23</v>
      </c>
      <c r="F48" s="44"/>
      <c r="G48" s="57" t="s">
        <v>26</v>
      </c>
      <c r="H48" s="58">
        <f t="shared" si="0"/>
        <v>0</v>
      </c>
    </row>
    <row r="49" spans="1:8" ht="19.25" customHeight="1" x14ac:dyDescent="0.35">
      <c r="A49" s="71" t="s">
        <v>33</v>
      </c>
      <c r="B49" s="72"/>
      <c r="C49" s="72"/>
      <c r="D49" s="59">
        <f>30*1.05</f>
        <v>31.5</v>
      </c>
      <c r="E49" s="56" t="s">
        <v>23</v>
      </c>
      <c r="F49" s="44"/>
      <c r="G49" s="57" t="s">
        <v>26</v>
      </c>
      <c r="H49" s="58">
        <f t="shared" ref="H49" si="1">D49*F49</f>
        <v>0</v>
      </c>
    </row>
    <row r="50" spans="1:8" ht="19.25" customHeight="1" x14ac:dyDescent="0.35">
      <c r="A50" s="71" t="s">
        <v>74</v>
      </c>
      <c r="B50" s="72"/>
      <c r="C50" s="72"/>
      <c r="D50" s="59">
        <v>90</v>
      </c>
      <c r="E50" s="56" t="s">
        <v>23</v>
      </c>
      <c r="F50" s="44"/>
      <c r="G50" s="57" t="s">
        <v>26</v>
      </c>
      <c r="H50" s="58">
        <f t="shared" si="0"/>
        <v>0</v>
      </c>
    </row>
    <row r="51" spans="1:8" ht="30" customHeight="1" x14ac:dyDescent="0.35">
      <c r="A51" s="118" t="s">
        <v>50</v>
      </c>
      <c r="B51" s="119"/>
      <c r="C51" s="119"/>
      <c r="D51" s="119"/>
      <c r="E51" s="119"/>
      <c r="F51" s="119"/>
      <c r="G51" s="119"/>
      <c r="H51" s="120"/>
    </row>
    <row r="52" spans="1:8" s="28" customFormat="1" ht="87" hidden="1" x14ac:dyDescent="0.35">
      <c r="A52" s="88" t="s">
        <v>48</v>
      </c>
      <c r="B52" s="89"/>
      <c r="C52" s="68" t="s">
        <v>60</v>
      </c>
      <c r="D52" s="60">
        <v>1000</v>
      </c>
      <c r="E52" s="39" t="s">
        <v>23</v>
      </c>
      <c r="F52" s="61"/>
      <c r="G52" s="41" t="s">
        <v>49</v>
      </c>
      <c r="H52" s="62">
        <f>D52*F52</f>
        <v>0</v>
      </c>
    </row>
    <row r="53" spans="1:8" s="28" customFormat="1" ht="72.5" x14ac:dyDescent="0.35">
      <c r="A53" s="88" t="s">
        <v>70</v>
      </c>
      <c r="B53" s="89"/>
      <c r="C53" s="68" t="s">
        <v>63</v>
      </c>
      <c r="D53" s="60">
        <v>500</v>
      </c>
      <c r="E53" s="39" t="s">
        <v>23</v>
      </c>
      <c r="F53" s="61"/>
      <c r="G53" s="41" t="s">
        <v>53</v>
      </c>
      <c r="H53" s="62">
        <f>D53*F53</f>
        <v>0</v>
      </c>
    </row>
    <row r="54" spans="1:8" s="14" customFormat="1" ht="30" customHeight="1" x14ac:dyDescent="0.35">
      <c r="A54" s="132" t="s">
        <v>66</v>
      </c>
      <c r="B54" s="133"/>
      <c r="C54" s="69" t="s">
        <v>82</v>
      </c>
      <c r="D54" s="59">
        <v>150</v>
      </c>
      <c r="E54" s="63" t="s">
        <v>23</v>
      </c>
      <c r="F54" s="44"/>
      <c r="G54" s="64" t="s">
        <v>58</v>
      </c>
      <c r="H54" s="65">
        <f>D54*F54</f>
        <v>0</v>
      </c>
    </row>
    <row r="55" spans="1:8" s="14" customFormat="1" ht="24" customHeight="1" x14ac:dyDescent="0.35">
      <c r="A55" s="132" t="s">
        <v>71</v>
      </c>
      <c r="B55" s="133"/>
      <c r="C55" s="70" t="s">
        <v>79</v>
      </c>
      <c r="D55" s="59">
        <v>200</v>
      </c>
      <c r="E55" s="63" t="s">
        <v>23</v>
      </c>
      <c r="F55" s="44"/>
      <c r="G55" s="64" t="s">
        <v>58</v>
      </c>
      <c r="H55" s="65">
        <f>D55*F55</f>
        <v>0</v>
      </c>
    </row>
    <row r="56" spans="1:8" ht="33" customHeight="1" thickBot="1" x14ac:dyDescent="0.4">
      <c r="A56" s="35" t="s">
        <v>51</v>
      </c>
      <c r="B56" s="129" t="s">
        <v>78</v>
      </c>
      <c r="C56" s="130"/>
      <c r="D56" s="130"/>
      <c r="E56" s="130"/>
      <c r="F56" s="130"/>
      <c r="G56" s="131"/>
      <c r="H56" s="37">
        <f>SUM(H27:H55)</f>
        <v>450</v>
      </c>
    </row>
    <row r="57" spans="1:8" ht="102.5" customHeight="1" x14ac:dyDescent="0.35">
      <c r="A57" s="138" t="s">
        <v>83</v>
      </c>
      <c r="B57" s="138"/>
      <c r="C57" s="138"/>
      <c r="D57" s="138"/>
      <c r="E57" s="138"/>
      <c r="F57" s="138"/>
      <c r="G57" s="138"/>
      <c r="H57" s="138"/>
    </row>
    <row r="58" spans="1:8" s="19" customFormat="1" ht="43.5" customHeight="1" x14ac:dyDescent="0.35">
      <c r="A58"/>
      <c r="B58"/>
      <c r="C58"/>
      <c r="D58" s="1"/>
      <c r="E58"/>
      <c r="F58"/>
      <c r="G58" s="31"/>
      <c r="H58" s="1"/>
    </row>
    <row r="59" spans="1:8" x14ac:dyDescent="0.35">
      <c r="A59" s="15" t="s">
        <v>34</v>
      </c>
      <c r="B59" s="16"/>
      <c r="D59" s="17"/>
      <c r="E59" s="16"/>
      <c r="F59" s="16"/>
      <c r="G59" s="32"/>
      <c r="H59" s="18" t="s">
        <v>35</v>
      </c>
    </row>
    <row r="60" spans="1:8" x14ac:dyDescent="0.35">
      <c r="A60" s="19" t="s">
        <v>36</v>
      </c>
      <c r="B60" s="19"/>
      <c r="C60" s="19"/>
      <c r="D60" s="20"/>
      <c r="E60" s="19"/>
      <c r="F60" s="19"/>
      <c r="G60" s="21"/>
      <c r="H60" s="22" t="s">
        <v>37</v>
      </c>
    </row>
    <row r="66" spans="1:8" x14ac:dyDescent="0.35">
      <c r="A66" s="134" t="s">
        <v>38</v>
      </c>
      <c r="B66" s="134"/>
      <c r="C66" s="134"/>
      <c r="D66" s="134"/>
      <c r="E66" s="134"/>
      <c r="F66" s="134"/>
      <c r="G66" s="134"/>
      <c r="H66" s="134"/>
    </row>
    <row r="67" spans="1:8" x14ac:dyDescent="0.35">
      <c r="A67" t="s">
        <v>39</v>
      </c>
      <c r="D67" s="1" t="s">
        <v>40</v>
      </c>
    </row>
    <row r="68" spans="1:8" x14ac:dyDescent="0.35">
      <c r="A68" t="s">
        <v>41</v>
      </c>
      <c r="D68" s="1" t="s">
        <v>42</v>
      </c>
    </row>
    <row r="69" spans="1:8" x14ac:dyDescent="0.35">
      <c r="A69" s="25" t="s">
        <v>45</v>
      </c>
      <c r="D69" s="23" t="s">
        <v>46</v>
      </c>
    </row>
    <row r="70" spans="1:8" x14ac:dyDescent="0.35">
      <c r="A70" t="s">
        <v>43</v>
      </c>
      <c r="D70" s="23" t="s">
        <v>44</v>
      </c>
    </row>
  </sheetData>
  <mergeCells count="58">
    <mergeCell ref="A57:H57"/>
    <mergeCell ref="A52:B52"/>
    <mergeCell ref="B56:G56"/>
    <mergeCell ref="A54:B54"/>
    <mergeCell ref="A66:H66"/>
    <mergeCell ref="A33:H33"/>
    <mergeCell ref="A51:H51"/>
    <mergeCell ref="A55:B55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D16:F16"/>
    <mergeCell ref="G16:H16"/>
    <mergeCell ref="A25:H25"/>
    <mergeCell ref="A26:H26"/>
    <mergeCell ref="A29:H29"/>
    <mergeCell ref="A17:A23"/>
    <mergeCell ref="C17:H17"/>
    <mergeCell ref="C18:H18"/>
    <mergeCell ref="C23:H23"/>
    <mergeCell ref="C19:H19"/>
    <mergeCell ref="C20:H20"/>
    <mergeCell ref="C9:H9"/>
    <mergeCell ref="A1:H1"/>
    <mergeCell ref="A3:H3"/>
    <mergeCell ref="A4:H4"/>
    <mergeCell ref="B2:H2"/>
    <mergeCell ref="C10:H10"/>
    <mergeCell ref="C11:H11"/>
    <mergeCell ref="A53:B53"/>
    <mergeCell ref="A5:A11"/>
    <mergeCell ref="C5:H5"/>
    <mergeCell ref="C6:H6"/>
    <mergeCell ref="C7:H7"/>
    <mergeCell ref="C8:H8"/>
    <mergeCell ref="A12:A16"/>
    <mergeCell ref="C12:H12"/>
    <mergeCell ref="C13:H13"/>
    <mergeCell ref="C14:H14"/>
    <mergeCell ref="C15:H15"/>
    <mergeCell ref="B16:C16"/>
    <mergeCell ref="A48:C48"/>
    <mergeCell ref="A50:C50"/>
    <mergeCell ref="A30:G30"/>
    <mergeCell ref="A32:C32"/>
    <mergeCell ref="A34:C34"/>
    <mergeCell ref="A37:C37"/>
    <mergeCell ref="A38:C38"/>
    <mergeCell ref="A31:H31"/>
    <mergeCell ref="A49:C49"/>
    <mergeCell ref="A35:C35"/>
    <mergeCell ref="A36:C36"/>
  </mergeCells>
  <hyperlinks>
    <hyperlink ref="D70" r:id="rId1"/>
    <hyperlink ref="A69" r:id="rId2"/>
    <hyperlink ref="D69" r:id="rId3"/>
  </hyperlinks>
  <pageMargins left="0.7" right="0.7" top="0.75" bottom="0.75" header="0.3" footer="0.3"/>
  <pageSetup paperSize="9" scale="62" fitToHeight="0" orientation="portrait" r:id="rId4"/>
  <headerFooter>
    <oddHeader>&amp;L&amp;G&amp;C&amp;"-,Pogrubiony"&amp;14&amp;K05-019INTARG ® 2019
Międzynarodowe Targi Wynalazków i Innowacji &amp;R&amp;"-,Pogrubiony"&amp;14 &amp;K05-01904-05 czerwca 2019&amp;"-,Standardowy"&amp;K01+000
&amp;"-,Pogrubiony"&amp;12&amp;K02-044SPODEK/MCK, Katowice</oddHeader>
    <oddFooter>&amp;R&amp;D</oddFooter>
  </headerFooter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Wołczyk</dc:creator>
  <cp:lastModifiedBy>Barbara</cp:lastModifiedBy>
  <cp:lastPrinted>2018-02-05T12:23:02Z</cp:lastPrinted>
  <dcterms:created xsi:type="dcterms:W3CDTF">2016-12-05T14:08:11Z</dcterms:created>
  <dcterms:modified xsi:type="dcterms:W3CDTF">2019-02-20T10:14:52Z</dcterms:modified>
</cp:coreProperties>
</file>